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B &amp; Cable Size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<sst xmlns="http://schemas.openxmlformats.org/spreadsheetml/2006/main" count="61" uniqueCount="34">
  <si>
    <t xml:space="preserve">COPPER CONDUCTOR (In Conduit or Trunking)</t>
  </si>
  <si>
    <t xml:space="preserve">Commonly used Circuit Breaker Size</t>
  </si>
  <si>
    <r>
      <rPr>
        <sz val="11"/>
        <color rgb="FF000000"/>
        <rFont val="Calibri"/>
        <family val="0"/>
        <charset val="134"/>
      </rPr>
      <t xml:space="preserve">Commonly used Cable Sizes (mm</t>
    </r>
    <r>
      <rPr>
        <vertAlign val="superscript"/>
        <sz val="11"/>
        <color rgb="FF000000"/>
        <rFont val="Calibri"/>
        <family val="0"/>
        <charset val="134"/>
      </rPr>
      <t xml:space="preserve">2</t>
    </r>
    <r>
      <rPr>
        <sz val="11"/>
        <color rgb="FF000000"/>
        <rFont val="Calibri"/>
        <family val="0"/>
        <charset val="134"/>
      </rPr>
      <t xml:space="preserve">)</t>
    </r>
  </si>
  <si>
    <t xml:space="preserve">Type/Application</t>
  </si>
  <si>
    <t xml:space="preserve">No. of Phases</t>
  </si>
  <si>
    <t xml:space="preserve">Thermoplastic PVC (60°C)</t>
  </si>
  <si>
    <t xml:space="preserve">CPC</t>
  </si>
  <si>
    <t xml:space="preserve">Thermosetting (90°C)</t>
  </si>
  <si>
    <t xml:space="preserve">Lighting</t>
  </si>
  <si>
    <t xml:space="preserve">Single Phase</t>
  </si>
  <si>
    <t xml:space="preserve">Switched Socket Outlet/Water Heater Point</t>
  </si>
  <si>
    <t xml:space="preserve">Isolator/Air-Conditioner</t>
  </si>
  <si>
    <t xml:space="preserve">Single Phase/Three Phase</t>
  </si>
  <si>
    <t xml:space="preserve">Mains</t>
  </si>
  <si>
    <t xml:space="preserve">Three Phase</t>
  </si>
  <si>
    <t xml:space="preserve">Isolator/Mains</t>
  </si>
  <si>
    <t xml:space="preserve">&gt; 600 A</t>
  </si>
  <si>
    <t xml:space="preserve">Multiple Cores Cable to Manufacturer's Catalogue</t>
  </si>
  <si>
    <t xml:space="preserve">Input (Highlighted Field)</t>
  </si>
  <si>
    <t xml:space="preserve">Power (kW)</t>
  </si>
  <si>
    <t xml:space="preserve">Voltage (V)</t>
  </si>
  <si>
    <t xml:space="preserve">Phase</t>
  </si>
  <si>
    <t xml:space="preserve">Power Factor</t>
  </si>
  <si>
    <t xml:space="preserve">Current (Amps)</t>
  </si>
  <si>
    <t xml:space="preserve">Conductor Operating Temp. (°C)</t>
  </si>
  <si>
    <t xml:space="preserve">60°C (Thermoplastic Insulation e.g. PVC)</t>
  </si>
  <si>
    <t xml:space="preserve">Safety Factor (%)</t>
  </si>
  <si>
    <t xml:space="preserve">Min. Breaker Size (Amps)</t>
  </si>
  <si>
    <t xml:space="preserve">Selected Breaker Size (Amps)*</t>
  </si>
  <si>
    <t xml:space="preserve">Selected Cable Size**</t>
  </si>
  <si>
    <t xml:space="preserve">Selected Cable***</t>
  </si>
  <si>
    <t xml:space="preserve">* Values greater than 600 A is not shown in this Calculator</t>
  </si>
  <si>
    <r>
      <rPr>
        <sz val="11"/>
        <color rgb="FF000000"/>
        <rFont val="Calibri"/>
        <family val="0"/>
        <charset val="134"/>
      </rPr>
      <t xml:space="preserve">** Cables of a specific size can be protected with various Circuit Breaker Sizes, for example, 30 Amps Breaker can be used to protect both 10mm</t>
    </r>
    <r>
      <rPr>
        <vertAlign val="superscript"/>
        <sz val="11"/>
        <color rgb="FF000000"/>
        <rFont val="Calibri"/>
        <family val="0"/>
        <charset val="134"/>
      </rPr>
      <t xml:space="preserve">2 </t>
    </r>
    <r>
      <rPr>
        <sz val="11"/>
        <color rgb="FF000000"/>
        <rFont val="Calibri"/>
        <family val="0"/>
        <charset val="134"/>
      </rPr>
      <t xml:space="preserve">Cable (From MSB to DB) or 6mm</t>
    </r>
    <r>
      <rPr>
        <vertAlign val="superscript"/>
        <sz val="11"/>
        <color rgb="FF000000"/>
        <rFont val="Calibri"/>
        <family val="0"/>
        <charset val="134"/>
      </rPr>
      <t xml:space="preserve">2 </t>
    </r>
    <r>
      <rPr>
        <sz val="11"/>
        <color rgb="FF000000"/>
        <rFont val="Calibri"/>
        <family val="0"/>
        <charset val="134"/>
      </rPr>
      <t xml:space="preserve">Cable (For Isolator/AC) </t>
    </r>
  </si>
  <si>
    <t xml:space="preserve">*** Different Configurations of Cable may be applicable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</si>
</sst>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0%"/>
    <numFmt numFmtId="167" formatCode="0"/>
  </numFmts>
  <fonts count="6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34"/>
    </font>
    <font>
      <vertAlign val="superscript"/>
      <sz val="11"/>
      <color rgb="FF000000"/>
      <name val="Calibri"/>
      <family val="0"/>
      <charset val="134"/>
    </font>
  </fonts>
  <fills count="3">
    <fill>
      <patternFill patternType="none"/>
    </fill>
    <fill>
      <patternFill patternType="gray125"/>
    </fill>
    <fill>
      <patternFill patternType="solid">
        <fgColor rgb="FFDEEBF7"/>
        <bgColor rgb="FFCC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strike val="1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3:H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4" activeCellId="0" sqref="C34"/>
    </sheetView>
  </sheetViews>
  <sheetFormatPr defaultColWidth="9.01171875" defaultRowHeight="14.4" zeroHeight="false" outlineLevelRow="0" outlineLevelCol="0"/>
  <cols>
    <col collapsed="false" customWidth="true" hidden="false" outlineLevel="0" max="1" min="1" style="0" width="6.88"/>
    <col collapsed="false" customWidth="true" hidden="false" outlineLevel="0" max="2" min="2" style="1" width="36.11"/>
    <col collapsed="false" customWidth="true" hidden="false" outlineLevel="0" max="3" min="3" style="1" width="36.22"/>
    <col collapsed="false" customWidth="true" hidden="false" outlineLevel="0" max="4" min="4" style="1" width="10.33"/>
    <col collapsed="false" customWidth="true" hidden="false" outlineLevel="0" max="5" min="5" style="1" width="32.88"/>
    <col collapsed="false" customWidth="true" hidden="false" outlineLevel="0" max="6" min="6" style="1" width="9.44"/>
    <col collapsed="false" customWidth="true" hidden="false" outlineLevel="0" max="7" min="7" style="1" width="38.44"/>
    <col collapsed="false" customWidth="true" hidden="false" outlineLevel="0" max="8" min="8" style="1" width="26.44"/>
  </cols>
  <sheetData>
    <row r="3" customFormat="false" ht="14.4" hidden="false" customHeight="false" outlineLevel="0" collapsed="false">
      <c r="B3" s="2" t="s">
        <v>0</v>
      </c>
    </row>
    <row r="4" customFormat="false" ht="16.8" hidden="false" customHeight="false" outlineLevel="0" collapsed="false">
      <c r="B4" s="3" t="s">
        <v>1</v>
      </c>
      <c r="C4" s="4" t="s">
        <v>2</v>
      </c>
      <c r="D4" s="4"/>
      <c r="E4" s="4"/>
      <c r="F4" s="4"/>
      <c r="G4" s="3" t="s">
        <v>3</v>
      </c>
      <c r="H4" s="3" t="s">
        <v>4</v>
      </c>
    </row>
    <row r="5" customFormat="false" ht="14.4" hidden="false" customHeight="false" outlineLevel="0" collapsed="false">
      <c r="B5" s="3"/>
      <c r="C5" s="5" t="s">
        <v>5</v>
      </c>
      <c r="D5" s="5" t="s">
        <v>6</v>
      </c>
      <c r="E5" s="5" t="s">
        <v>7</v>
      </c>
      <c r="F5" s="5" t="s">
        <v>6</v>
      </c>
      <c r="G5" s="3"/>
      <c r="H5" s="3"/>
    </row>
    <row r="6" customFormat="false" ht="13.8" hidden="false" customHeight="false" outlineLevel="0" collapsed="false">
      <c r="B6" s="6" t="n">
        <v>10</v>
      </c>
      <c r="C6" s="6" t="n">
        <v>1.5</v>
      </c>
      <c r="D6" s="6" t="n">
        <v>1.5</v>
      </c>
      <c r="E6" s="6" t="n">
        <v>1.5</v>
      </c>
      <c r="F6" s="6" t="n">
        <v>1.5</v>
      </c>
      <c r="G6" s="6" t="s">
        <v>8</v>
      </c>
      <c r="H6" s="6" t="s">
        <v>9</v>
      </c>
    </row>
    <row r="7" customFormat="false" ht="14.4" hidden="false" customHeight="false" outlineLevel="0" collapsed="false">
      <c r="B7" s="6" t="n">
        <v>20</v>
      </c>
      <c r="C7" s="6" t="n">
        <v>2.5</v>
      </c>
      <c r="D7" s="6" t="n">
        <v>2.5</v>
      </c>
      <c r="E7" s="6" t="n">
        <v>2.5</v>
      </c>
      <c r="F7" s="6" t="n">
        <v>2.5</v>
      </c>
      <c r="G7" s="6" t="s">
        <v>10</v>
      </c>
      <c r="H7" s="6" t="s">
        <v>9</v>
      </c>
    </row>
    <row r="8" customFormat="false" ht="14.4" hidden="false" customHeight="false" outlineLevel="0" collapsed="false">
      <c r="B8" s="6" t="n">
        <v>20</v>
      </c>
      <c r="C8" s="6" t="n">
        <v>4</v>
      </c>
      <c r="D8" s="6" t="n">
        <v>4</v>
      </c>
      <c r="E8" s="6" t="n">
        <v>4</v>
      </c>
      <c r="F8" s="6" t="n">
        <v>4</v>
      </c>
      <c r="G8" s="6" t="s">
        <v>11</v>
      </c>
      <c r="H8" s="6" t="s">
        <v>12</v>
      </c>
    </row>
    <row r="9" customFormat="false" ht="14.4" hidden="false" customHeight="false" outlineLevel="0" collapsed="false">
      <c r="B9" s="6" t="n">
        <v>30</v>
      </c>
      <c r="C9" s="6" t="n">
        <v>6</v>
      </c>
      <c r="D9" s="6" t="n">
        <v>6</v>
      </c>
      <c r="E9" s="6" t="n">
        <v>6</v>
      </c>
      <c r="F9" s="6" t="n">
        <v>6</v>
      </c>
      <c r="G9" s="6" t="s">
        <v>11</v>
      </c>
      <c r="H9" s="6" t="s">
        <v>12</v>
      </c>
    </row>
    <row r="10" customFormat="false" ht="14.4" hidden="false" customHeight="false" outlineLevel="0" collapsed="false">
      <c r="B10" s="6" t="n">
        <v>30</v>
      </c>
      <c r="C10" s="6" t="n">
        <v>10</v>
      </c>
      <c r="D10" s="6" t="n">
        <v>10</v>
      </c>
      <c r="E10" s="6" t="n">
        <v>6</v>
      </c>
      <c r="F10" s="6" t="n">
        <v>6</v>
      </c>
      <c r="G10" s="6" t="s">
        <v>13</v>
      </c>
      <c r="H10" s="6" t="s">
        <v>14</v>
      </c>
    </row>
    <row r="11" customFormat="false" ht="14.4" hidden="false" customHeight="false" outlineLevel="0" collapsed="false">
      <c r="B11" s="6" t="n">
        <v>40</v>
      </c>
      <c r="C11" s="6" t="n">
        <v>16</v>
      </c>
      <c r="D11" s="6" t="n">
        <v>16</v>
      </c>
      <c r="E11" s="6" t="n">
        <v>10</v>
      </c>
      <c r="F11" s="6" t="n">
        <v>10</v>
      </c>
      <c r="G11" s="6" t="s">
        <v>15</v>
      </c>
      <c r="H11" s="6" t="s">
        <v>14</v>
      </c>
    </row>
    <row r="12" customFormat="false" ht="14.4" hidden="false" customHeight="false" outlineLevel="0" collapsed="false">
      <c r="B12" s="6" t="n">
        <v>60</v>
      </c>
      <c r="C12" s="6" t="n">
        <v>25</v>
      </c>
      <c r="D12" s="6" t="n">
        <v>16</v>
      </c>
      <c r="E12" s="6" t="n">
        <v>16</v>
      </c>
      <c r="F12" s="6" t="n">
        <v>16</v>
      </c>
      <c r="G12" s="6" t="s">
        <v>15</v>
      </c>
      <c r="H12" s="6" t="s">
        <v>14</v>
      </c>
    </row>
    <row r="13" customFormat="false" ht="14.4" hidden="false" customHeight="false" outlineLevel="0" collapsed="false">
      <c r="B13" s="6" t="n">
        <v>100</v>
      </c>
      <c r="C13" s="6" t="n">
        <v>50</v>
      </c>
      <c r="D13" s="6" t="n">
        <v>25</v>
      </c>
      <c r="E13" s="6" t="n">
        <v>35</v>
      </c>
      <c r="F13" s="6" t="n">
        <v>16</v>
      </c>
      <c r="G13" s="6" t="s">
        <v>15</v>
      </c>
      <c r="H13" s="6" t="s">
        <v>14</v>
      </c>
    </row>
    <row r="14" customFormat="false" ht="14.4" hidden="false" customHeight="false" outlineLevel="0" collapsed="false">
      <c r="B14" s="6" t="n">
        <v>150</v>
      </c>
      <c r="C14" s="6" t="n">
        <v>95</v>
      </c>
      <c r="D14" s="6" t="n">
        <v>50</v>
      </c>
      <c r="E14" s="6" t="n">
        <v>70</v>
      </c>
      <c r="F14" s="6" t="n">
        <v>35</v>
      </c>
      <c r="G14" s="6" t="s">
        <v>15</v>
      </c>
      <c r="H14" s="6" t="s">
        <v>14</v>
      </c>
    </row>
    <row r="15" customFormat="false" ht="14.4" hidden="false" customHeight="false" outlineLevel="0" collapsed="false">
      <c r="B15" s="6" t="n">
        <v>200</v>
      </c>
      <c r="C15" s="6" t="n">
        <v>150</v>
      </c>
      <c r="D15" s="6" t="n">
        <v>70</v>
      </c>
      <c r="E15" s="6" t="n">
        <v>120</v>
      </c>
      <c r="F15" s="6" t="n">
        <v>70</v>
      </c>
      <c r="G15" s="6" t="s">
        <v>15</v>
      </c>
      <c r="H15" s="6" t="s">
        <v>14</v>
      </c>
    </row>
    <row r="16" customFormat="false" ht="14.4" hidden="false" customHeight="false" outlineLevel="0" collapsed="false">
      <c r="B16" s="6" t="n">
        <v>250</v>
      </c>
      <c r="C16" s="6" t="n">
        <v>240</v>
      </c>
      <c r="D16" s="6" t="n">
        <v>95</v>
      </c>
      <c r="E16" s="6" t="n">
        <v>185</v>
      </c>
      <c r="F16" s="6" t="n">
        <v>95</v>
      </c>
      <c r="G16" s="6" t="s">
        <v>15</v>
      </c>
      <c r="H16" s="6" t="s">
        <v>14</v>
      </c>
    </row>
    <row r="17" customFormat="false" ht="14.4" hidden="false" customHeight="false" outlineLevel="0" collapsed="false">
      <c r="B17" s="6" t="n">
        <v>300</v>
      </c>
      <c r="C17" s="6" t="n">
        <v>300</v>
      </c>
      <c r="D17" s="6" t="n">
        <v>95</v>
      </c>
      <c r="E17" s="6" t="n">
        <v>240</v>
      </c>
      <c r="F17" s="6" t="n">
        <v>95</v>
      </c>
      <c r="G17" s="6" t="s">
        <v>15</v>
      </c>
      <c r="H17" s="6" t="s">
        <v>14</v>
      </c>
    </row>
    <row r="18" customFormat="false" ht="14.4" hidden="false" customHeight="false" outlineLevel="0" collapsed="false">
      <c r="B18" s="6" t="n">
        <v>400</v>
      </c>
      <c r="C18" s="6" t="n">
        <v>400</v>
      </c>
      <c r="D18" s="6" t="n">
        <v>120</v>
      </c>
      <c r="E18" s="6" t="n">
        <v>300</v>
      </c>
      <c r="F18" s="6" t="n">
        <v>95</v>
      </c>
      <c r="G18" s="6" t="s">
        <v>15</v>
      </c>
      <c r="H18" s="6" t="s">
        <v>14</v>
      </c>
    </row>
    <row r="19" customFormat="false" ht="14.4" hidden="false" customHeight="false" outlineLevel="0" collapsed="false">
      <c r="B19" s="6" t="n">
        <v>500</v>
      </c>
      <c r="C19" s="6" t="n">
        <v>500</v>
      </c>
      <c r="D19" s="6" t="n">
        <v>120</v>
      </c>
      <c r="E19" s="6" t="n">
        <v>400</v>
      </c>
      <c r="F19" s="6" t="n">
        <v>120</v>
      </c>
      <c r="G19" s="6" t="s">
        <v>15</v>
      </c>
      <c r="H19" s="6" t="s">
        <v>14</v>
      </c>
    </row>
    <row r="20" customFormat="false" ht="14.4" hidden="false" customHeight="false" outlineLevel="0" collapsed="false">
      <c r="B20" s="6" t="n">
        <v>600</v>
      </c>
      <c r="C20" s="6" t="n">
        <v>630</v>
      </c>
      <c r="D20" s="6" t="n">
        <v>120</v>
      </c>
      <c r="E20" s="6" t="n">
        <v>500</v>
      </c>
      <c r="F20" s="6" t="n">
        <v>120</v>
      </c>
      <c r="G20" s="6" t="s">
        <v>15</v>
      </c>
      <c r="H20" s="6" t="s">
        <v>14</v>
      </c>
    </row>
    <row r="21" customFormat="false" ht="14.4" hidden="false" customHeight="true" outlineLevel="0" collapsed="false">
      <c r="B21" s="3" t="s">
        <v>16</v>
      </c>
      <c r="C21" s="7" t="s">
        <v>17</v>
      </c>
      <c r="D21" s="7"/>
      <c r="E21" s="7"/>
      <c r="F21" s="8"/>
      <c r="G21" s="6" t="s">
        <v>15</v>
      </c>
      <c r="H21" s="3" t="s">
        <v>14</v>
      </c>
    </row>
    <row r="24" customFormat="false" ht="14.4" hidden="false" customHeight="false" outlineLevel="0" collapsed="false">
      <c r="B24" s="9" t="s">
        <v>18</v>
      </c>
      <c r="C24" s="10"/>
      <c r="D24" s="10"/>
    </row>
    <row r="25" customFormat="false" ht="14.4" hidden="false" customHeight="false" outlineLevel="0" collapsed="false">
      <c r="B25" s="6" t="s">
        <v>19</v>
      </c>
      <c r="C25" s="9" t="n">
        <v>2.2</v>
      </c>
      <c r="D25" s="10"/>
    </row>
    <row r="26" customFormat="false" ht="13.8" hidden="false" customHeight="false" outlineLevel="0" collapsed="false">
      <c r="B26" s="6" t="s">
        <v>20</v>
      </c>
      <c r="C26" s="9" t="n">
        <v>400</v>
      </c>
      <c r="D26" s="10"/>
    </row>
    <row r="27" customFormat="false" ht="14.4" hidden="false" customHeight="false" outlineLevel="0" collapsed="false">
      <c r="B27" s="6" t="s">
        <v>21</v>
      </c>
      <c r="C27" s="9" t="s">
        <v>14</v>
      </c>
      <c r="D27" s="10"/>
    </row>
    <row r="28" customFormat="false" ht="14.4" hidden="false" customHeight="false" outlineLevel="0" collapsed="false">
      <c r="B28" s="6" t="s">
        <v>22</v>
      </c>
      <c r="C28" s="11" t="n">
        <v>0.85</v>
      </c>
      <c r="D28" s="10"/>
    </row>
    <row r="29" customFormat="false" ht="14.4" hidden="false" customHeight="false" outlineLevel="0" collapsed="false">
      <c r="B29" s="6" t="s">
        <v>23</v>
      </c>
      <c r="C29" s="12" t="n">
        <f aca="false">C25*1000/C26/IF(C27="Single Phase",1,C28)/IF(C27="Single Phase",1,1.732)</f>
        <v>3.7359054476294</v>
      </c>
      <c r="D29" s="13"/>
    </row>
    <row r="30" customFormat="false" ht="14.4" hidden="false" customHeight="false" outlineLevel="0" collapsed="false">
      <c r="B30" s="6" t="s">
        <v>24</v>
      </c>
      <c r="C30" s="14" t="s">
        <v>25</v>
      </c>
      <c r="D30" s="13"/>
    </row>
    <row r="31" customFormat="false" ht="14.4" hidden="false" customHeight="false" outlineLevel="0" collapsed="false">
      <c r="B31" s="6" t="s">
        <v>26</v>
      </c>
      <c r="C31" s="15" t="n">
        <v>0.2</v>
      </c>
      <c r="D31" s="16"/>
    </row>
    <row r="32" customFormat="false" ht="14.4" hidden="false" customHeight="false" outlineLevel="0" collapsed="false">
      <c r="B32" s="6" t="s">
        <v>27</v>
      </c>
      <c r="C32" s="17" t="n">
        <f aca="false">C29*(1+C31)</f>
        <v>4.48308653715528</v>
      </c>
      <c r="D32" s="18"/>
    </row>
    <row r="33" customFormat="false" ht="14.4" hidden="false" customHeight="false" outlineLevel="0" collapsed="false">
      <c r="B33" s="6" t="s">
        <v>28</v>
      </c>
      <c r="C33" s="6" t="n">
        <f aca="false">SMALL($B$6:$B$20,COUNTIF($B$6:$B$20,"&lt;"&amp;C32)+1)</f>
        <v>10</v>
      </c>
      <c r="D33" s="10"/>
    </row>
    <row r="34" customFormat="false" ht="13.8" hidden="false" customHeight="false" outlineLevel="0" collapsed="false">
      <c r="B34" s="6" t="s">
        <v>29</v>
      </c>
      <c r="C34" s="6" t="n">
        <f aca="false">VLOOKUP(C33,$B$6:$F$20,IF($C$30="60°C (Thermoplastic InsuE31lation e.g. PVC)",2,4),0)</f>
        <v>1.5</v>
      </c>
      <c r="D34" s="10"/>
    </row>
    <row r="35" customFormat="false" ht="14.4" hidden="false" customHeight="false" outlineLevel="0" collapsed="false">
      <c r="B35" s="6" t="s">
        <v>6</v>
      </c>
      <c r="C35" s="6" t="n">
        <f aca="false">VLOOKUP(C33,$B$6:$F$20,IF($C$30="60°C (Thermoplastic Insulation e.g. PVC)",3,5),0)</f>
        <v>1.5</v>
      </c>
      <c r="D35" s="10"/>
    </row>
    <row r="36" customFormat="false" ht="28.8" hidden="false" customHeight="false" outlineLevel="0" collapsed="false">
      <c r="B36" s="3" t="s">
        <v>30</v>
      </c>
      <c r="C36" s="8" t="str">
        <f aca="false">IF(C27="Three Phase","4 x 1C ","2 x 1C ")&amp;C34&amp;IF($C$30="60°C (Thermoplastic Insulation e.g. PVC)"," mm2 PVC/PVC Cable + "," mm2 XLPE/PVC Cable + ")&amp;C35&amp;" mm2 CPC"</f>
        <v>4 x 1C 1.5 mm2 PVC/PVC Cable + 1.5 mm2 CPC</v>
      </c>
      <c r="D36" s="10"/>
    </row>
    <row r="38" customFormat="false" ht="14.4" hidden="false" customHeight="false" outlineLevel="0" collapsed="false">
      <c r="B38" s="19" t="s">
        <v>31</v>
      </c>
    </row>
    <row r="39" customFormat="false" ht="16.8" hidden="false" customHeight="false" outlineLevel="0" collapsed="false">
      <c r="B39" s="19" t="s">
        <v>32</v>
      </c>
    </row>
    <row r="40" customFormat="false" ht="14.4" hidden="false" customHeight="false" outlineLevel="0" collapsed="false">
      <c r="B40" s="19" t="s">
        <v>33</v>
      </c>
    </row>
  </sheetData>
  <mergeCells count="5">
    <mergeCell ref="B4:B5"/>
    <mergeCell ref="C4:F4"/>
    <mergeCell ref="G4:G5"/>
    <mergeCell ref="H4:H5"/>
    <mergeCell ref="C21:E21"/>
  </mergeCells>
  <conditionalFormatting sqref="C28:D28">
    <cfRule type="expression" priority="2" aboveAverage="0" equalAverage="0" bottom="0" percent="0" rank="0" text="" dxfId="0">
      <formula>$C$27="Single Phase"</formula>
    </cfRule>
  </conditionalFormatting>
  <dataValidations count="2">
    <dataValidation allowBlank="true" operator="between" showDropDown="false" showErrorMessage="true" showInputMessage="true" sqref="C27:D27" type="list">
      <formula1>"Three Phase,Single Phase"</formula1>
      <formula2>0</formula2>
    </dataValidation>
    <dataValidation allowBlank="true" operator="between" showDropDown="false" showErrorMessage="true" showInputMessage="true" sqref="C30:D30" type="list">
      <formula1>"60°C (Thermoplastic Insulation e.g. PVC),90°C (Thermosetting Insulation e.g. XLPE)"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8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LibreOffice/6.4.0.3$Windows_X86_64 LibreOffice_project/b0a288ab3d2d4774cb44b62f04d5d28733ac6df8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2020-05-25T13:40:00Z</dcterms:created>
  <dc:creator>Dell G3</dc:creator>
  <dc:description/>
  <dc:language>en-GB</dc:language>
  <cp:lastModifiedBy/>
  <cp:lastPrinted>2020-05-26T10:53:00Z</cp:lastPrinted>
  <dcterms:modified xsi:type="dcterms:W3CDTF">2021-01-17T00:28:25Z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1033-11.2.0.9363</vt:lpwstr>
  </property>
</Properties>
</file>