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SHR-3.3 BOM" sheetId="1" r:id="rId1"/>
  </sheets>
  <calcPr calcId="144525"/>
</workbook>
</file>

<file path=xl/calcChain.xml><?xml version="1.0" encoding="utf-8"?>
<calcChain xmlns="http://schemas.openxmlformats.org/spreadsheetml/2006/main">
  <c r="H72" i="1" l="1"/>
  <c r="H73" i="1"/>
  <c r="H71" i="1"/>
  <c r="H76" i="1"/>
  <c r="H75" i="1"/>
  <c r="H70" i="1"/>
  <c r="H10" i="1"/>
  <c r="H13" i="1"/>
  <c r="H14" i="1"/>
  <c r="H15" i="1"/>
  <c r="H17" i="1"/>
  <c r="H18" i="1"/>
  <c r="H19" i="1"/>
  <c r="H12" i="1"/>
  <c r="H11" i="1"/>
  <c r="H69" i="1"/>
  <c r="H74" i="1"/>
  <c r="H29" i="1"/>
  <c r="H28" i="1"/>
  <c r="H27" i="1"/>
  <c r="H26" i="1"/>
  <c r="H25" i="1"/>
  <c r="H24" i="1"/>
  <c r="H23" i="1"/>
  <c r="H22" i="1"/>
  <c r="H66" i="1"/>
  <c r="H67" i="1" l="1"/>
  <c r="H9" i="1"/>
  <c r="H77" i="1" l="1"/>
  <c r="H88" i="1"/>
  <c r="H30" i="1"/>
  <c r="H20" i="1"/>
  <c r="H90" i="1" l="1"/>
</calcChain>
</file>

<file path=xl/sharedStrings.xml><?xml version="1.0" encoding="utf-8"?>
<sst xmlns="http://schemas.openxmlformats.org/spreadsheetml/2006/main" count="289" uniqueCount="170">
  <si>
    <t>Category</t>
  </si>
  <si>
    <t>Ref.</t>
  </si>
  <si>
    <t>Item</t>
  </si>
  <si>
    <t>Quantity</t>
  </si>
  <si>
    <t>Unit price</t>
  </si>
  <si>
    <t>Total Price</t>
  </si>
  <si>
    <t>Electronics</t>
  </si>
  <si>
    <t>Fasteners</t>
  </si>
  <si>
    <t>/</t>
  </si>
  <si>
    <t>Frame</t>
  </si>
  <si>
    <t xml:space="preserve">Paint </t>
  </si>
  <si>
    <t>TOTAL</t>
  </si>
  <si>
    <t>Document</t>
  </si>
  <si>
    <t>Machine type &amp; model</t>
  </si>
  <si>
    <t>A</t>
  </si>
  <si>
    <t>First issue</t>
  </si>
  <si>
    <t>Revision :</t>
  </si>
  <si>
    <t>Revision date :</t>
  </si>
  <si>
    <t>Revision changes :</t>
  </si>
  <si>
    <t>ETMINJ-1.0 BOM</t>
  </si>
  <si>
    <t>El Tornillo Motored Injection Machine 1.0</t>
  </si>
  <si>
    <t>S235 steel</t>
  </si>
  <si>
    <t>1100.02</t>
  </si>
  <si>
    <t>1100.01</t>
  </si>
  <si>
    <t>1100.03</t>
  </si>
  <si>
    <t>1100.04</t>
  </si>
  <si>
    <t>1100.05</t>
  </si>
  <si>
    <t>1100.06</t>
  </si>
  <si>
    <t>1100.07</t>
  </si>
  <si>
    <t>1100.08</t>
  </si>
  <si>
    <t>Comment</t>
  </si>
  <si>
    <t>1100.09</t>
  </si>
  <si>
    <t>angle beam 25,4x25,4mm - 300mm</t>
  </si>
  <si>
    <t>angle beam 25,4x25,4mm - 110mm</t>
  </si>
  <si>
    <t>angle beam 25,4x25,4mm - 500mm</t>
  </si>
  <si>
    <t>angle beam 25,4x25,4mm - 337mm</t>
  </si>
  <si>
    <t>angle beam 25,4x25,4mm - 65mm</t>
  </si>
  <si>
    <t>angle beam 25,4x25,4mm - 388mm</t>
  </si>
  <si>
    <t>1210.01</t>
  </si>
  <si>
    <t>1210.02</t>
  </si>
  <si>
    <t>1210.03</t>
  </si>
  <si>
    <t>1210.04</t>
  </si>
  <si>
    <t>1210.05</t>
  </si>
  <si>
    <t>1210.06</t>
  </si>
  <si>
    <t>angle beam 25,4x25,4mm - 384mm</t>
  </si>
  <si>
    <t>angle beam 50,8x50,8mm - 300mm</t>
  </si>
  <si>
    <t>angle beam 50,8x50,8mm - 104mm</t>
  </si>
  <si>
    <t>angle beam 50,8x50,8mm - 110mm</t>
  </si>
  <si>
    <t>sheet 6,35mm - 240mm x 150mm</t>
  </si>
  <si>
    <t>1220.01</t>
  </si>
  <si>
    <t>1220.03</t>
  </si>
  <si>
    <t>1220.02</t>
  </si>
  <si>
    <t>square tube 25,4x25,4mm - 95mm</t>
  </si>
  <si>
    <t>round tube 25,4x21,4mm - 10mm</t>
  </si>
  <si>
    <t>1310.01</t>
  </si>
  <si>
    <t>1310.02</t>
  </si>
  <si>
    <t>1310.03</t>
  </si>
  <si>
    <t>1310.04</t>
  </si>
  <si>
    <t>1310.05</t>
  </si>
  <si>
    <t>1310.06</t>
  </si>
  <si>
    <t>1310.07</t>
  </si>
  <si>
    <t>1310.08</t>
  </si>
  <si>
    <t>1310.09</t>
  </si>
  <si>
    <t>sheet 1,2mm - 330mm x 260mm</t>
  </si>
  <si>
    <t>angle beam 25,4x25,4mm - 492mm</t>
  </si>
  <si>
    <t>angle beam 25,4x25,4mm - 187mm</t>
  </si>
  <si>
    <t>angle beam 25,4x25,4mm - 493mm</t>
  </si>
  <si>
    <t>angle beam 25,4x25,4mm - 111mm</t>
  </si>
  <si>
    <t>angle beam 25,4x25,4mm - 55mm</t>
  </si>
  <si>
    <t>angle beam 25,4x25,4mm - 310mm</t>
  </si>
  <si>
    <t>1300.01</t>
  </si>
  <si>
    <t>square tube 19x19mm - 70mm</t>
  </si>
  <si>
    <t>square tube 19x19mm - 90mm</t>
  </si>
  <si>
    <t>angle beam 19x19mm - 300mm</t>
  </si>
  <si>
    <t>1320.02</t>
  </si>
  <si>
    <t>Piston</t>
  </si>
  <si>
    <t>2100.01</t>
  </si>
  <si>
    <t>2110.01</t>
  </si>
  <si>
    <t>2110.02</t>
  </si>
  <si>
    <t>flat bar 25,4x3,2mm - 57mm</t>
  </si>
  <si>
    <t>flat bar 25,4x3,2mm - 46mm</t>
  </si>
  <si>
    <t>2100.02</t>
  </si>
  <si>
    <t>2200.01</t>
  </si>
  <si>
    <t>2300.01</t>
  </si>
  <si>
    <t>2300.02</t>
  </si>
  <si>
    <t>round bar 19mm - 610mm</t>
  </si>
  <si>
    <t>round bar 35mm - 80mm</t>
  </si>
  <si>
    <t>square tube 51x51mm - 510mm</t>
  </si>
  <si>
    <t>round bar 25mm - 50mm</t>
  </si>
  <si>
    <t>disk 12,7mm - 145mm</t>
  </si>
  <si>
    <t>Barrel</t>
  </si>
  <si>
    <t>3000.01</t>
  </si>
  <si>
    <t>3000.02</t>
  </si>
  <si>
    <t>3000.03</t>
  </si>
  <si>
    <t>3100.01</t>
  </si>
  <si>
    <t>3100.02</t>
  </si>
  <si>
    <t>3100.03</t>
  </si>
  <si>
    <t>sheet 1,2mm - 213mm x 135mm</t>
  </si>
  <si>
    <t>Bronze</t>
  </si>
  <si>
    <t>round bar 31,8mm - 35mm</t>
  </si>
  <si>
    <t>round tube 35x25mm - 510mm</t>
  </si>
  <si>
    <t>flat bar 25,4x3,2mm - 90mm</t>
  </si>
  <si>
    <t>disk 7,9mm - 145mm</t>
  </si>
  <si>
    <t>price after machining</t>
  </si>
  <si>
    <t>round bar 19mm - 72mm</t>
  </si>
  <si>
    <t>total for frame parts and equivalent</t>
  </si>
  <si>
    <t>total flat bar 25,4x3,2mm = 340mm</t>
  </si>
  <si>
    <t>total sheet 6,35mm = 240mm x 150mm</t>
  </si>
  <si>
    <t>total sheet 1,2mm = 465mm x 260mm</t>
  </si>
  <si>
    <t>total round tube 25,4x21,4mm = 10mm</t>
  </si>
  <si>
    <t>total square tube 51x51mm = 510mm</t>
  </si>
  <si>
    <t>total square tube 25,4x25,4mm = 190mm</t>
  </si>
  <si>
    <t>total square tube 19x19mm = 250mm</t>
  </si>
  <si>
    <t>total angle beam 50,8x50,8mm= 1028mm</t>
  </si>
  <si>
    <t>angle beam 25,4x25,4mm = 9039mm</t>
  </si>
  <si>
    <t>total angle beam 19x19mm = 600mm</t>
  </si>
  <si>
    <t>Motoreducer</t>
  </si>
  <si>
    <t>https://www.invermotor.com/producto/motores-monofasicos-1800-dixus/</t>
  </si>
  <si>
    <t>Transmission</t>
  </si>
  <si>
    <t>320/28 X</t>
  </si>
  <si>
    <t>Acme Lead Screw, 3/4</t>
  </si>
  <si>
    <t>ACME threded bar 19mm / 3/4'' - 5TPI - 610mm</t>
  </si>
  <si>
    <t>Nylon</t>
  </si>
  <si>
    <t>https://www.123bearing.com/bearings-320-28</t>
  </si>
  <si>
    <t>Brand / Material</t>
  </si>
  <si>
    <t>DIN 6885 A 5 X 5 X 16 mm</t>
  </si>
  <si>
    <t>ISO 4762 - M4x40</t>
  </si>
  <si>
    <t>ISO 7040 - M4</t>
  </si>
  <si>
    <t>ISO 4017 - M6x15</t>
  </si>
  <si>
    <t>ISO 7040 - M6</t>
  </si>
  <si>
    <t>ISO 4014 - M8x65</t>
  </si>
  <si>
    <t>ISO 7040 - M8</t>
  </si>
  <si>
    <t>ISO 7089 - M8</t>
  </si>
  <si>
    <t>ISO 7040 - M10</t>
  </si>
  <si>
    <t>ISO 7089 - M10</t>
  </si>
  <si>
    <t>washer M8</t>
  </si>
  <si>
    <t>nut M10</t>
  </si>
  <si>
    <t>washer M10</t>
  </si>
  <si>
    <t>nut M8</t>
  </si>
  <si>
    <t>screw M8 - 65mm</t>
  </si>
  <si>
    <t>nut M6</t>
  </si>
  <si>
    <t>screw M6 - 15mm</t>
  </si>
  <si>
    <t>nut M4</t>
  </si>
  <si>
    <t>screw M4 - 40mm</t>
  </si>
  <si>
    <t>spray paint to the color of your choice</t>
  </si>
  <si>
    <t>motor 0,75kW - 1800RPM -110V - 1/10 - output = 180RPM</t>
  </si>
  <si>
    <t>transmisson band V-belt type A - 740mm</t>
  </si>
  <si>
    <t>aluminium pulley 76mm</t>
  </si>
  <si>
    <t>aluminium pulley 152mm</t>
  </si>
  <si>
    <t>single row tapered roller bearing 52x28mm</t>
  </si>
  <si>
    <t>slider - 46x46x30mm</t>
  </si>
  <si>
    <t>feather key</t>
  </si>
  <si>
    <t>spring L 170mm / D 20mm / C 2mm</t>
  </si>
  <si>
    <t>car jack 2 tons - 180 to 350mm</t>
  </si>
  <si>
    <t>wheel D75mm</t>
  </si>
  <si>
    <t>total for fasteners</t>
  </si>
  <si>
    <t>https://articulo.mercadolibre.com.co/MCO-596687916-gato-hidraulico-tipo-botella-2-toneladas-profesional-_JM?quantity=1</t>
  </si>
  <si>
    <t>https://articulo.mercadolibre.com.co/MCO-1278608223-caster-4pcs-ruedas-giratorias-de-3-pulgadas-rueda-de-rodillo-_JM#position=44&amp;search_layout=stack&amp;type=item&amp;tracking_id=c38c748d-af43-45a1-921c-7d70294b8ec0</t>
  </si>
  <si>
    <t>kit PID REX-C100 + SSR + thermocouple</t>
  </si>
  <si>
    <t>electric box - L210xW210xD120</t>
  </si>
  <si>
    <t>https://articulo.mercadolibre.com.co/MCO-615914879-contactor-110v-25a-relevo-_JM#position=1&amp;search_layout=stack&amp;type=item&amp;tracking_id=c568d8ad-a963-43ec-89fb-59c1aff9899a</t>
  </si>
  <si>
    <t>https://articulo.mercadolibre.com.co/MCO-559368153-controlador-de-temperatura-pid-rex-c100-con-sonda-y-ssr-_JM?quantity=2</t>
  </si>
  <si>
    <t>contactors 25A, 110VAC + 1NC</t>
  </si>
  <si>
    <t>2000.01</t>
  </si>
  <si>
    <t>end of race spring cable - rod 2mm x 230mm</t>
  </si>
  <si>
    <t>heat band 35mm x 50mm - 110V</t>
  </si>
  <si>
    <t>ON/OFF switch - 110V</t>
  </si>
  <si>
    <t>3 position switch - 110V</t>
  </si>
  <si>
    <t>various cables, cable ends and connectors</t>
  </si>
  <si>
    <t>Price varies depending on where you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</si>
</sst>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ill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164" fontId="0" fillId="0" borderId="11" xfId="0" applyNumberFormat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vertical="center"/>
    </xf>
    <xf numFmtId="164" fontId="16" fillId="33" borderId="15" xfId="0" applyNumberFormat="1" applyFont="1" applyFill="1" applyBorder="1" applyAlignment="1">
      <alignment horizontal="center" vertical="center"/>
    </xf>
    <xf numFmtId="0" fontId="19" fillId="34" borderId="17" xfId="0" applyFont="1" applyFill="1" applyBorder="1" applyAlignment="1">
      <alignment horizontal="center" vertical="center"/>
    </xf>
    <xf numFmtId="0" fontId="19" fillId="34" borderId="18" xfId="0" applyFont="1" applyFill="1" applyBorder="1" applyAlignment="1">
      <alignment horizontal="center" vertical="center"/>
    </xf>
    <xf numFmtId="0" fontId="19" fillId="34" borderId="18" xfId="0" applyFont="1" applyFill="1" applyBorder="1" applyAlignment="1">
      <alignment vertical="center"/>
    </xf>
    <xf numFmtId="164" fontId="19" fillId="34" borderId="18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33" borderId="23" xfId="0" applyFont="1" applyFill="1" applyBorder="1" applyAlignment="1">
      <alignment horizontal="center" vertical="center"/>
    </xf>
    <xf numFmtId="0" fontId="19" fillId="34" borderId="20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16" fillId="33" borderId="23" xfId="0" applyFont="1" applyFill="1" applyBorder="1" applyAlignment="1">
      <alignment vertical="center"/>
    </xf>
    <xf numFmtId="0" fontId="19" fillId="34" borderId="20" xfId="0" applyFont="1" applyFill="1" applyBorder="1" applyAlignment="1">
      <alignment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16" fillId="33" borderId="27" xfId="0" applyFont="1" applyFill="1" applyBorder="1" applyAlignment="1">
      <alignment horizontal="right" vertical="center"/>
    </xf>
    <xf numFmtId="0" fontId="18" fillId="0" borderId="26" xfId="42" applyBorder="1" applyAlignment="1">
      <alignment horizontal="right" vertical="center"/>
    </xf>
    <xf numFmtId="0" fontId="18" fillId="0" borderId="25" xfId="42" applyBorder="1" applyAlignment="1">
      <alignment horizontal="right" vertical="center"/>
    </xf>
    <xf numFmtId="0" fontId="0" fillId="0" borderId="32" xfId="0" applyBorder="1" applyAlignment="1">
      <alignment horizontal="left" vertical="center"/>
    </xf>
    <xf numFmtId="14" fontId="0" fillId="0" borderId="33" xfId="0" applyNumberFormat="1" applyBorder="1" applyAlignment="1">
      <alignment horizontal="left" vertical="center"/>
    </xf>
    <xf numFmtId="164" fontId="0" fillId="0" borderId="36" xfId="0" applyNumberForma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0" fillId="0" borderId="21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1" xfId="0" quotePrefix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16" fillId="34" borderId="17" xfId="0" applyFont="1" applyFill="1" applyBorder="1" applyAlignment="1">
      <alignment horizontal="center" vertical="center" wrapText="1"/>
    </xf>
    <xf numFmtId="0" fontId="16" fillId="34" borderId="20" xfId="0" applyFont="1" applyFill="1" applyBorder="1" applyAlignment="1">
      <alignment horizontal="center" vertical="center" wrapText="1"/>
    </xf>
    <xf numFmtId="0" fontId="16" fillId="34" borderId="18" xfId="0" applyFont="1" applyFill="1" applyBorder="1" applyAlignment="1">
      <alignment horizontal="center" vertical="center" wrapText="1"/>
    </xf>
    <xf numFmtId="0" fontId="16" fillId="34" borderId="2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33" borderId="27" xfId="0" applyFont="1" applyFill="1" applyBorder="1" applyAlignment="1">
      <alignment horizontal="left" vertical="center"/>
    </xf>
    <xf numFmtId="0" fontId="22" fillId="34" borderId="24" xfId="0" applyFont="1" applyFill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16" fillId="0" borderId="11" xfId="0" applyFont="1" applyBorder="1" applyAlignment="1">
      <alignment horizontal="right" vertical="center"/>
    </xf>
    <xf numFmtId="0" fontId="16" fillId="0" borderId="30" xfId="0" applyFont="1" applyBorder="1" applyAlignment="1">
      <alignment horizontal="right" vertical="center"/>
    </xf>
    <xf numFmtId="0" fontId="16" fillId="0" borderId="31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76200</xdr:rowOff>
    </xdr:from>
    <xdr:to>
      <xdr:col>2</xdr:col>
      <xdr:colOff>30480</xdr:colOff>
      <xdr:row>4</xdr:row>
      <xdr:rowOff>199394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137160"/>
          <a:ext cx="876300" cy="8775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78853</xdr:rowOff>
    </xdr:from>
    <xdr:to>
      <xdr:col>2</xdr:col>
      <xdr:colOff>845819</xdr:colOff>
      <xdr:row>4</xdr:row>
      <xdr:rowOff>175261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" y="139813"/>
          <a:ext cx="845819" cy="850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ticulo.mercadolibre.com.co/MCO-596687916-gato-hidraulico-tipo-botella-2-toneladas-profesional-_JM?quantity=1" TargetMode="External"/><Relationship Id="rId2" Type="http://schemas.openxmlformats.org/officeDocument/2006/relationships/hyperlink" Target="https://www.123bearing.com/bearings-320-28" TargetMode="External"/><Relationship Id="rId1" Type="http://schemas.openxmlformats.org/officeDocument/2006/relationships/hyperlink" Target="https://www.invermotor.com/producto/motores-monofasicos-1800-dixu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rticulo.mercadolibre.com.co/MCO-1278608223-caster-4pcs-ruedas-giratorias-de-3-pulgadas-rueda-de-rodillo-_J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90"/>
  <sheetViews>
    <sheetView tabSelected="1" workbookViewId="0">
      <selection activeCell="D13" sqref="D13"/>
    </sheetView>
  </sheetViews>
  <sheetFormatPr defaultRowHeight="14.4" x14ac:dyDescent="0.3"/>
  <cols>
    <col min="1" max="1" width="1.77734375" customWidth="1"/>
    <col min="2" max="2" width="12.5546875" style="3" bestFit="1" customWidth="1"/>
    <col min="3" max="3" width="12.5546875" style="3" customWidth="1"/>
    <col min="4" max="4" width="23.5546875" style="2" bestFit="1" customWidth="1"/>
    <col min="5" max="5" width="55.5546875" style="2" bestFit="1" customWidth="1"/>
    <col min="6" max="8" width="10.21875" style="3" customWidth="1"/>
    <col min="9" max="9" width="65.109375" style="1" customWidth="1"/>
  </cols>
  <sheetData>
    <row r="1" spans="2:9" ht="4.95" customHeight="1" thickBot="1" x14ac:dyDescent="0.35"/>
    <row r="2" spans="2:9" ht="19.8" customHeight="1" x14ac:dyDescent="0.3">
      <c r="B2" s="80"/>
      <c r="C2" s="81"/>
      <c r="D2" s="41" t="s">
        <v>12</v>
      </c>
      <c r="E2" s="69" t="s">
        <v>13</v>
      </c>
      <c r="F2" s="70"/>
      <c r="G2" s="62" t="s">
        <v>16</v>
      </c>
      <c r="H2" s="62"/>
      <c r="I2" s="38" t="s">
        <v>14</v>
      </c>
    </row>
    <row r="3" spans="2:9" ht="19.8" customHeight="1" x14ac:dyDescent="0.3">
      <c r="B3" s="82"/>
      <c r="C3" s="83"/>
      <c r="D3" s="73" t="s">
        <v>19</v>
      </c>
      <c r="E3" s="77" t="s">
        <v>20</v>
      </c>
      <c r="F3" s="74"/>
      <c r="G3" s="63" t="s">
        <v>17</v>
      </c>
      <c r="H3" s="64"/>
      <c r="I3" s="39">
        <v>45042</v>
      </c>
    </row>
    <row r="4" spans="2:9" ht="19.8" customHeight="1" x14ac:dyDescent="0.3">
      <c r="B4" s="82"/>
      <c r="C4" s="83"/>
      <c r="D4" s="71"/>
      <c r="E4" s="78"/>
      <c r="F4" s="75"/>
      <c r="G4" s="65" t="s">
        <v>18</v>
      </c>
      <c r="H4" s="65"/>
      <c r="I4" s="67" t="s">
        <v>15</v>
      </c>
    </row>
    <row r="5" spans="2:9" ht="19.8" customHeight="1" thickBot="1" x14ac:dyDescent="0.35">
      <c r="B5" s="84"/>
      <c r="C5" s="85"/>
      <c r="D5" s="72"/>
      <c r="E5" s="79"/>
      <c r="F5" s="76"/>
      <c r="G5" s="66"/>
      <c r="H5" s="66"/>
      <c r="I5" s="68"/>
    </row>
    <row r="6" spans="2:9" ht="4.95" customHeight="1" thickBot="1" x14ac:dyDescent="0.35">
      <c r="B6" s="5"/>
      <c r="C6" s="6"/>
      <c r="D6" s="6"/>
      <c r="E6" s="6"/>
      <c r="F6" s="6"/>
      <c r="G6" s="6"/>
      <c r="H6" s="6"/>
      <c r="I6" s="7"/>
    </row>
    <row r="7" spans="2:9" s="52" customFormat="1" ht="29.4" thickBot="1" x14ac:dyDescent="0.35">
      <c r="B7" s="48" t="s">
        <v>0</v>
      </c>
      <c r="C7" s="49" t="s">
        <v>124</v>
      </c>
      <c r="D7" s="50" t="s">
        <v>1</v>
      </c>
      <c r="E7" s="49" t="s">
        <v>2</v>
      </c>
      <c r="F7" s="50" t="s">
        <v>3</v>
      </c>
      <c r="G7" s="49" t="s">
        <v>4</v>
      </c>
      <c r="H7" s="50" t="s">
        <v>5</v>
      </c>
      <c r="I7" s="51" t="s">
        <v>30</v>
      </c>
    </row>
    <row r="8" spans="2:9" ht="4.95" customHeight="1" thickBot="1" x14ac:dyDescent="0.35">
      <c r="B8" s="55"/>
      <c r="C8" s="56"/>
      <c r="D8" s="56"/>
      <c r="E8" s="56"/>
      <c r="F8" s="56"/>
      <c r="G8" s="56"/>
      <c r="H8" s="56"/>
      <c r="I8" s="57"/>
    </row>
    <row r="9" spans="2:9" x14ac:dyDescent="0.3">
      <c r="B9" s="11" t="s">
        <v>116</v>
      </c>
      <c r="C9" s="24"/>
      <c r="D9" s="13"/>
      <c r="E9" s="28" t="s">
        <v>145</v>
      </c>
      <c r="F9" s="12">
        <v>1</v>
      </c>
      <c r="G9" s="31">
        <v>260</v>
      </c>
      <c r="H9" s="14">
        <f>F9*G9</f>
        <v>260</v>
      </c>
      <c r="I9" s="36" t="s">
        <v>117</v>
      </c>
    </row>
    <row r="10" spans="2:9" x14ac:dyDescent="0.3">
      <c r="B10" s="5" t="s">
        <v>118</v>
      </c>
      <c r="C10" s="23"/>
      <c r="D10" s="8"/>
      <c r="E10" s="27" t="s">
        <v>146</v>
      </c>
      <c r="F10" s="6">
        <v>1</v>
      </c>
      <c r="G10" s="32">
        <v>2</v>
      </c>
      <c r="H10" s="9">
        <f t="shared" ref="H10" si="0">F10*G10</f>
        <v>2</v>
      </c>
      <c r="I10" s="37"/>
    </row>
    <row r="11" spans="2:9" x14ac:dyDescent="0.3">
      <c r="B11" s="5" t="s">
        <v>75</v>
      </c>
      <c r="C11" s="23"/>
      <c r="D11" s="8"/>
      <c r="E11" s="27" t="s">
        <v>147</v>
      </c>
      <c r="F11" s="6">
        <v>1</v>
      </c>
      <c r="G11" s="32">
        <v>5</v>
      </c>
      <c r="H11" s="9">
        <f>F11*G11</f>
        <v>5</v>
      </c>
      <c r="I11" s="33"/>
    </row>
    <row r="12" spans="2:9" x14ac:dyDescent="0.3">
      <c r="B12" s="5" t="s">
        <v>75</v>
      </c>
      <c r="C12" s="23"/>
      <c r="D12" s="8"/>
      <c r="E12" s="27" t="s">
        <v>148</v>
      </c>
      <c r="F12" s="6">
        <v>1</v>
      </c>
      <c r="G12" s="32">
        <v>9</v>
      </c>
      <c r="H12" s="9">
        <f>F12*G12</f>
        <v>9</v>
      </c>
      <c r="I12" s="33"/>
    </row>
    <row r="13" spans="2:9" x14ac:dyDescent="0.3">
      <c r="B13" s="5" t="s">
        <v>75</v>
      </c>
      <c r="C13" s="23"/>
      <c r="D13" s="8" t="s">
        <v>119</v>
      </c>
      <c r="E13" s="27" t="s">
        <v>149</v>
      </c>
      <c r="F13" s="6">
        <v>2</v>
      </c>
      <c r="G13" s="32">
        <v>6</v>
      </c>
      <c r="H13" s="9">
        <f t="shared" ref="H13:H19" si="1">F13*G13</f>
        <v>12</v>
      </c>
      <c r="I13" s="37" t="s">
        <v>123</v>
      </c>
    </row>
    <row r="14" spans="2:9" x14ac:dyDescent="0.3">
      <c r="B14" s="5" t="s">
        <v>75</v>
      </c>
      <c r="C14" s="23"/>
      <c r="D14" s="8" t="s">
        <v>120</v>
      </c>
      <c r="E14" s="27" t="s">
        <v>121</v>
      </c>
      <c r="F14" s="6">
        <v>1</v>
      </c>
      <c r="G14" s="32">
        <v>24</v>
      </c>
      <c r="H14" s="9">
        <f t="shared" si="1"/>
        <v>24</v>
      </c>
      <c r="I14" s="33"/>
    </row>
    <row r="15" spans="2:9" x14ac:dyDescent="0.3">
      <c r="B15" s="5" t="s">
        <v>75</v>
      </c>
      <c r="C15" s="23" t="s">
        <v>122</v>
      </c>
      <c r="D15" s="44" t="s">
        <v>81</v>
      </c>
      <c r="E15" s="27" t="s">
        <v>150</v>
      </c>
      <c r="F15" s="6">
        <v>1</v>
      </c>
      <c r="G15" s="32">
        <v>2</v>
      </c>
      <c r="H15" s="9">
        <f t="shared" si="1"/>
        <v>2</v>
      </c>
      <c r="I15" s="33"/>
    </row>
    <row r="16" spans="2:9" x14ac:dyDescent="0.3">
      <c r="B16" s="5" t="s">
        <v>75</v>
      </c>
      <c r="C16" s="23"/>
      <c r="D16" s="44" t="s">
        <v>125</v>
      </c>
      <c r="E16" s="27" t="s">
        <v>151</v>
      </c>
      <c r="F16" s="6"/>
      <c r="G16" s="32"/>
      <c r="H16" s="9"/>
      <c r="I16" s="33"/>
    </row>
    <row r="17" spans="2:9" x14ac:dyDescent="0.3">
      <c r="B17" s="5" t="s">
        <v>9</v>
      </c>
      <c r="C17" s="23"/>
      <c r="D17" s="8"/>
      <c r="E17" s="27" t="s">
        <v>152</v>
      </c>
      <c r="F17" s="6">
        <v>2</v>
      </c>
      <c r="G17" s="32">
        <v>5</v>
      </c>
      <c r="H17" s="9">
        <f t="shared" si="1"/>
        <v>10</v>
      </c>
      <c r="I17" s="33"/>
    </row>
    <row r="18" spans="2:9" x14ac:dyDescent="0.3">
      <c r="B18" s="5" t="s">
        <v>9</v>
      </c>
      <c r="C18" s="23"/>
      <c r="D18" s="8"/>
      <c r="E18" s="27" t="s">
        <v>153</v>
      </c>
      <c r="F18" s="6">
        <v>1</v>
      </c>
      <c r="G18" s="32">
        <v>18</v>
      </c>
      <c r="H18" s="9">
        <f t="shared" si="1"/>
        <v>18</v>
      </c>
      <c r="I18" s="37" t="s">
        <v>156</v>
      </c>
    </row>
    <row r="19" spans="2:9" x14ac:dyDescent="0.3">
      <c r="B19" s="5" t="s">
        <v>9</v>
      </c>
      <c r="C19" s="23"/>
      <c r="D19" s="8"/>
      <c r="E19" s="27" t="s">
        <v>154</v>
      </c>
      <c r="F19" s="6">
        <v>4</v>
      </c>
      <c r="G19" s="32">
        <v>6</v>
      </c>
      <c r="H19" s="9">
        <f t="shared" si="1"/>
        <v>24</v>
      </c>
      <c r="I19" s="37" t="s">
        <v>157</v>
      </c>
    </row>
    <row r="20" spans="2:9" s="4" customFormat="1" ht="15" thickBot="1" x14ac:dyDescent="0.35">
      <c r="B20" s="15"/>
      <c r="C20" s="25"/>
      <c r="D20" s="17"/>
      <c r="E20" s="29"/>
      <c r="F20" s="16"/>
      <c r="G20" s="25"/>
      <c r="H20" s="18">
        <f>SUM(H9:H19)</f>
        <v>366</v>
      </c>
      <c r="I20" s="35"/>
    </row>
    <row r="21" spans="2:9" ht="4.95" customHeight="1" thickBot="1" x14ac:dyDescent="0.35">
      <c r="B21" s="55"/>
      <c r="C21" s="56"/>
      <c r="D21" s="56"/>
      <c r="E21" s="56"/>
      <c r="F21" s="56"/>
      <c r="G21" s="56"/>
      <c r="H21" s="56"/>
      <c r="I21" s="57"/>
    </row>
    <row r="22" spans="2:9" x14ac:dyDescent="0.3">
      <c r="B22" s="5" t="s">
        <v>75</v>
      </c>
      <c r="C22" s="23" t="s">
        <v>21</v>
      </c>
      <c r="D22" s="44" t="s">
        <v>83</v>
      </c>
      <c r="E22" s="42" t="s">
        <v>89</v>
      </c>
      <c r="F22" s="6">
        <v>1</v>
      </c>
      <c r="G22" s="32">
        <v>8</v>
      </c>
      <c r="H22" s="9">
        <f>F22*G22</f>
        <v>8</v>
      </c>
      <c r="I22" s="46" t="s">
        <v>103</v>
      </c>
    </row>
    <row r="23" spans="2:9" x14ac:dyDescent="0.3">
      <c r="B23" s="5" t="s">
        <v>90</v>
      </c>
      <c r="C23" s="23" t="s">
        <v>21</v>
      </c>
      <c r="D23" s="44" t="s">
        <v>96</v>
      </c>
      <c r="E23" s="42" t="s">
        <v>102</v>
      </c>
      <c r="F23" s="6">
        <v>1</v>
      </c>
      <c r="G23" s="32">
        <v>7</v>
      </c>
      <c r="H23" s="9">
        <f t="shared" ref="H23:H29" si="2">F23*G23</f>
        <v>7</v>
      </c>
      <c r="I23" s="46" t="s">
        <v>103</v>
      </c>
    </row>
    <row r="24" spans="2:9" x14ac:dyDescent="0.3">
      <c r="B24" s="5" t="s">
        <v>90</v>
      </c>
      <c r="C24" s="23" t="s">
        <v>21</v>
      </c>
      <c r="D24" s="44" t="s">
        <v>94</v>
      </c>
      <c r="E24" s="42" t="s">
        <v>100</v>
      </c>
      <c r="F24" s="6">
        <v>1</v>
      </c>
      <c r="G24" s="32">
        <v>44</v>
      </c>
      <c r="H24" s="9">
        <f t="shared" si="2"/>
        <v>44</v>
      </c>
      <c r="I24" s="46" t="s">
        <v>103</v>
      </c>
    </row>
    <row r="25" spans="2:9" x14ac:dyDescent="0.3">
      <c r="B25" s="5" t="s">
        <v>90</v>
      </c>
      <c r="C25" s="23" t="s">
        <v>21</v>
      </c>
      <c r="D25" s="44" t="s">
        <v>92</v>
      </c>
      <c r="E25" s="42" t="s">
        <v>99</v>
      </c>
      <c r="F25" s="6">
        <v>1</v>
      </c>
      <c r="G25" s="32">
        <v>19</v>
      </c>
      <c r="H25" s="9">
        <f t="shared" si="2"/>
        <v>19</v>
      </c>
      <c r="I25" s="46" t="s">
        <v>103</v>
      </c>
    </row>
    <row r="26" spans="2:9" x14ac:dyDescent="0.3">
      <c r="B26" s="5" t="s">
        <v>75</v>
      </c>
      <c r="C26" s="23" t="s">
        <v>21</v>
      </c>
      <c r="D26" s="44" t="s">
        <v>76</v>
      </c>
      <c r="E26" s="42" t="s">
        <v>88</v>
      </c>
      <c r="F26" s="6">
        <v>1</v>
      </c>
      <c r="G26" s="32">
        <v>4</v>
      </c>
      <c r="H26" s="9">
        <f t="shared" si="2"/>
        <v>4</v>
      </c>
      <c r="I26" s="46" t="s">
        <v>103</v>
      </c>
    </row>
    <row r="27" spans="2:9" x14ac:dyDescent="0.3">
      <c r="B27" s="5" t="s">
        <v>75</v>
      </c>
      <c r="C27" s="23" t="s">
        <v>21</v>
      </c>
      <c r="D27" s="44" t="s">
        <v>77</v>
      </c>
      <c r="E27" s="42" t="s">
        <v>85</v>
      </c>
      <c r="F27" s="6">
        <v>1</v>
      </c>
      <c r="G27" s="32">
        <v>6</v>
      </c>
      <c r="H27" s="9">
        <f t="shared" si="2"/>
        <v>6</v>
      </c>
      <c r="I27" s="46" t="s">
        <v>103</v>
      </c>
    </row>
    <row r="28" spans="2:9" x14ac:dyDescent="0.3">
      <c r="B28" s="5" t="s">
        <v>90</v>
      </c>
      <c r="C28" s="23" t="s">
        <v>21</v>
      </c>
      <c r="D28" s="44" t="s">
        <v>93</v>
      </c>
      <c r="E28" s="42" t="s">
        <v>104</v>
      </c>
      <c r="F28" s="6">
        <v>1</v>
      </c>
      <c r="G28" s="32">
        <v>19</v>
      </c>
      <c r="H28" s="9">
        <f t="shared" si="2"/>
        <v>19</v>
      </c>
      <c r="I28" s="46" t="s">
        <v>103</v>
      </c>
    </row>
    <row r="29" spans="2:9" x14ac:dyDescent="0.3">
      <c r="B29" s="5" t="s">
        <v>75</v>
      </c>
      <c r="C29" s="23" t="s">
        <v>98</v>
      </c>
      <c r="D29" s="44" t="s">
        <v>82</v>
      </c>
      <c r="E29" s="42" t="s">
        <v>86</v>
      </c>
      <c r="F29" s="6">
        <v>1</v>
      </c>
      <c r="G29" s="32">
        <v>54</v>
      </c>
      <c r="H29" s="9">
        <f t="shared" si="2"/>
        <v>54</v>
      </c>
      <c r="I29" s="46" t="s">
        <v>103</v>
      </c>
    </row>
    <row r="30" spans="2:9" ht="15" thickBot="1" x14ac:dyDescent="0.35">
      <c r="B30" s="15"/>
      <c r="C30" s="25"/>
      <c r="D30" s="17"/>
      <c r="E30" s="29"/>
      <c r="F30" s="16"/>
      <c r="G30" s="25"/>
      <c r="H30" s="18">
        <f>SUM(H22:H29)</f>
        <v>161</v>
      </c>
      <c r="I30" s="35"/>
    </row>
    <row r="31" spans="2:9" ht="4.95" customHeight="1" thickBot="1" x14ac:dyDescent="0.35">
      <c r="B31" s="55"/>
      <c r="C31" s="56"/>
      <c r="D31" s="56"/>
      <c r="E31" s="56"/>
      <c r="F31" s="56"/>
      <c r="G31" s="56"/>
      <c r="H31" s="56"/>
      <c r="I31" s="57"/>
    </row>
    <row r="32" spans="2:9" x14ac:dyDescent="0.3">
      <c r="B32" s="11" t="s">
        <v>9</v>
      </c>
      <c r="C32" s="24" t="s">
        <v>21</v>
      </c>
      <c r="D32" s="43" t="s">
        <v>74</v>
      </c>
      <c r="E32" s="8" t="s">
        <v>73</v>
      </c>
      <c r="F32" s="12">
        <v>2</v>
      </c>
      <c r="G32" s="31"/>
      <c r="H32" s="14"/>
      <c r="I32" s="47" t="s">
        <v>115</v>
      </c>
    </row>
    <row r="33" spans="2:9" x14ac:dyDescent="0.3">
      <c r="B33" s="5" t="s">
        <v>9</v>
      </c>
      <c r="C33" s="23" t="s">
        <v>21</v>
      </c>
      <c r="D33" s="42" t="s">
        <v>23</v>
      </c>
      <c r="E33" s="8" t="s">
        <v>32</v>
      </c>
      <c r="F33" s="6">
        <v>2</v>
      </c>
      <c r="G33" s="32"/>
      <c r="H33" s="9"/>
      <c r="I33" s="61" t="s">
        <v>114</v>
      </c>
    </row>
    <row r="34" spans="2:9" x14ac:dyDescent="0.3">
      <c r="B34" s="5" t="s">
        <v>9</v>
      </c>
      <c r="C34" s="23" t="s">
        <v>21</v>
      </c>
      <c r="D34" s="42" t="s">
        <v>22</v>
      </c>
      <c r="E34" s="8" t="s">
        <v>33</v>
      </c>
      <c r="F34" s="6">
        <v>2</v>
      </c>
      <c r="G34" s="32"/>
      <c r="H34" s="9"/>
      <c r="I34" s="61"/>
    </row>
    <row r="35" spans="2:9" x14ac:dyDescent="0.3">
      <c r="B35" s="5" t="s">
        <v>9</v>
      </c>
      <c r="C35" s="23" t="s">
        <v>21</v>
      </c>
      <c r="D35" s="42" t="s">
        <v>24</v>
      </c>
      <c r="E35" s="8" t="s">
        <v>34</v>
      </c>
      <c r="F35" s="6">
        <v>2</v>
      </c>
      <c r="G35" s="32"/>
      <c r="H35" s="9"/>
      <c r="I35" s="61"/>
    </row>
    <row r="36" spans="2:9" x14ac:dyDescent="0.3">
      <c r="B36" s="5" t="s">
        <v>9</v>
      </c>
      <c r="C36" s="23" t="s">
        <v>21</v>
      </c>
      <c r="D36" s="42" t="s">
        <v>25</v>
      </c>
      <c r="E36" s="8" t="s">
        <v>34</v>
      </c>
      <c r="F36" s="6">
        <v>1</v>
      </c>
      <c r="G36" s="32"/>
      <c r="H36" s="9"/>
      <c r="I36" s="61"/>
    </row>
    <row r="37" spans="2:9" x14ac:dyDescent="0.3">
      <c r="B37" s="5" t="s">
        <v>9</v>
      </c>
      <c r="C37" s="23" t="s">
        <v>21</v>
      </c>
      <c r="D37" s="42" t="s">
        <v>26</v>
      </c>
      <c r="E37" s="8" t="s">
        <v>35</v>
      </c>
      <c r="F37" s="6">
        <v>1</v>
      </c>
      <c r="G37" s="32"/>
      <c r="H37" s="9"/>
      <c r="I37" s="61"/>
    </row>
    <row r="38" spans="2:9" x14ac:dyDescent="0.3">
      <c r="B38" s="5" t="s">
        <v>9</v>
      </c>
      <c r="C38" s="23" t="s">
        <v>21</v>
      </c>
      <c r="D38" s="42" t="s">
        <v>27</v>
      </c>
      <c r="E38" s="8" t="s">
        <v>36</v>
      </c>
      <c r="F38" s="6">
        <v>1</v>
      </c>
      <c r="G38" s="32"/>
      <c r="H38" s="9"/>
      <c r="I38" s="61"/>
    </row>
    <row r="39" spans="2:9" x14ac:dyDescent="0.3">
      <c r="B39" s="5" t="s">
        <v>9</v>
      </c>
      <c r="C39" s="23" t="s">
        <v>21</v>
      </c>
      <c r="D39" s="42" t="s">
        <v>28</v>
      </c>
      <c r="E39" s="8" t="s">
        <v>36</v>
      </c>
      <c r="F39" s="6">
        <v>1</v>
      </c>
      <c r="G39" s="32"/>
      <c r="H39" s="9"/>
      <c r="I39" s="61"/>
    </row>
    <row r="40" spans="2:9" x14ac:dyDescent="0.3">
      <c r="B40" s="5" t="s">
        <v>9</v>
      </c>
      <c r="C40" s="23" t="s">
        <v>21</v>
      </c>
      <c r="D40" s="42" t="s">
        <v>29</v>
      </c>
      <c r="E40" s="8" t="s">
        <v>37</v>
      </c>
      <c r="F40" s="6">
        <v>1</v>
      </c>
      <c r="G40" s="32"/>
      <c r="H40" s="9"/>
      <c r="I40" s="61"/>
    </row>
    <row r="41" spans="2:9" x14ac:dyDescent="0.3">
      <c r="B41" s="5" t="s">
        <v>9</v>
      </c>
      <c r="C41" s="23" t="s">
        <v>21</v>
      </c>
      <c r="D41" s="42" t="s">
        <v>38</v>
      </c>
      <c r="E41" s="8" t="s">
        <v>32</v>
      </c>
      <c r="F41" s="6">
        <v>2</v>
      </c>
      <c r="G41" s="32"/>
      <c r="H41" s="9"/>
      <c r="I41" s="61"/>
    </row>
    <row r="42" spans="2:9" x14ac:dyDescent="0.3">
      <c r="B42" s="5" t="s">
        <v>9</v>
      </c>
      <c r="C42" s="23" t="s">
        <v>21</v>
      </c>
      <c r="D42" s="42" t="s">
        <v>39</v>
      </c>
      <c r="E42" s="8" t="s">
        <v>33</v>
      </c>
      <c r="F42" s="6">
        <v>2</v>
      </c>
      <c r="G42" s="32"/>
      <c r="H42" s="9"/>
      <c r="I42" s="61"/>
    </row>
    <row r="43" spans="2:9" x14ac:dyDescent="0.3">
      <c r="B43" s="5" t="s">
        <v>9</v>
      </c>
      <c r="C43" s="23" t="s">
        <v>21</v>
      </c>
      <c r="D43" s="42" t="s">
        <v>41</v>
      </c>
      <c r="E43" s="8" t="s">
        <v>44</v>
      </c>
      <c r="F43" s="6">
        <v>4</v>
      </c>
      <c r="G43" s="32"/>
      <c r="H43" s="9"/>
      <c r="I43" s="61"/>
    </row>
    <row r="44" spans="2:9" x14ac:dyDescent="0.3">
      <c r="B44" s="5" t="s">
        <v>9</v>
      </c>
      <c r="C44" s="23" t="s">
        <v>21</v>
      </c>
      <c r="D44" s="42" t="s">
        <v>54</v>
      </c>
      <c r="E44" s="8" t="s">
        <v>32</v>
      </c>
      <c r="F44" s="6">
        <v>2</v>
      </c>
      <c r="G44" s="32"/>
      <c r="H44" s="9"/>
      <c r="I44" s="61"/>
    </row>
    <row r="45" spans="2:9" x14ac:dyDescent="0.3">
      <c r="B45" s="5" t="s">
        <v>9</v>
      </c>
      <c r="C45" s="23" t="s">
        <v>21</v>
      </c>
      <c r="D45" s="42" t="s">
        <v>55</v>
      </c>
      <c r="E45" s="8" t="s">
        <v>33</v>
      </c>
      <c r="F45" s="6">
        <v>2</v>
      </c>
      <c r="G45" s="32"/>
      <c r="H45" s="9"/>
      <c r="I45" s="61"/>
    </row>
    <row r="46" spans="2:9" x14ac:dyDescent="0.3">
      <c r="B46" s="5" t="s">
        <v>9</v>
      </c>
      <c r="C46" s="23" t="s">
        <v>21</v>
      </c>
      <c r="D46" s="42" t="s">
        <v>56</v>
      </c>
      <c r="E46" s="8" t="s">
        <v>64</v>
      </c>
      <c r="F46" s="6">
        <v>2</v>
      </c>
      <c r="G46" s="32"/>
      <c r="H46" s="9"/>
      <c r="I46" s="61"/>
    </row>
    <row r="47" spans="2:9" x14ac:dyDescent="0.3">
      <c r="B47" s="5" t="s">
        <v>9</v>
      </c>
      <c r="C47" s="23" t="s">
        <v>21</v>
      </c>
      <c r="D47" s="42" t="s">
        <v>57</v>
      </c>
      <c r="E47" s="8" t="s">
        <v>66</v>
      </c>
      <c r="F47" s="6">
        <v>2</v>
      </c>
      <c r="G47" s="32"/>
      <c r="H47" s="9"/>
      <c r="I47" s="61"/>
    </row>
    <row r="48" spans="2:9" x14ac:dyDescent="0.3">
      <c r="B48" s="5" t="s">
        <v>9</v>
      </c>
      <c r="C48" s="23" t="s">
        <v>21</v>
      </c>
      <c r="D48" s="42" t="s">
        <v>58</v>
      </c>
      <c r="E48" s="8" t="s">
        <v>65</v>
      </c>
      <c r="F48" s="6">
        <v>1</v>
      </c>
      <c r="G48" s="32"/>
      <c r="H48" s="9"/>
      <c r="I48" s="61"/>
    </row>
    <row r="49" spans="2:9" x14ac:dyDescent="0.3">
      <c r="B49" s="5" t="s">
        <v>9</v>
      </c>
      <c r="C49" s="23" t="s">
        <v>21</v>
      </c>
      <c r="D49" s="42" t="s">
        <v>59</v>
      </c>
      <c r="E49" s="8" t="s">
        <v>67</v>
      </c>
      <c r="F49" s="6">
        <v>1</v>
      </c>
      <c r="G49" s="32"/>
      <c r="H49" s="9"/>
      <c r="I49" s="61"/>
    </row>
    <row r="50" spans="2:9" x14ac:dyDescent="0.3">
      <c r="B50" s="5" t="s">
        <v>9</v>
      </c>
      <c r="C50" s="23" t="s">
        <v>21</v>
      </c>
      <c r="D50" s="42" t="s">
        <v>60</v>
      </c>
      <c r="E50" s="8" t="s">
        <v>68</v>
      </c>
      <c r="F50" s="6">
        <v>2</v>
      </c>
      <c r="G50" s="32"/>
      <c r="H50" s="9"/>
      <c r="I50" s="61"/>
    </row>
    <row r="51" spans="2:9" x14ac:dyDescent="0.3">
      <c r="B51" s="5" t="s">
        <v>9</v>
      </c>
      <c r="C51" s="23" t="s">
        <v>21</v>
      </c>
      <c r="D51" s="42" t="s">
        <v>61</v>
      </c>
      <c r="E51" s="8" t="s">
        <v>69</v>
      </c>
      <c r="F51" s="6">
        <v>1</v>
      </c>
      <c r="G51" s="32"/>
      <c r="H51" s="9"/>
      <c r="I51" s="61"/>
    </row>
    <row r="52" spans="2:9" x14ac:dyDescent="0.3">
      <c r="B52" s="5" t="s">
        <v>9</v>
      </c>
      <c r="C52" s="23" t="s">
        <v>21</v>
      </c>
      <c r="D52" s="42" t="s">
        <v>40</v>
      </c>
      <c r="E52" s="8" t="s">
        <v>45</v>
      </c>
      <c r="F52" s="6">
        <v>2</v>
      </c>
      <c r="G52" s="32"/>
      <c r="H52" s="9"/>
      <c r="I52" s="61" t="s">
        <v>113</v>
      </c>
    </row>
    <row r="53" spans="2:9" x14ac:dyDescent="0.3">
      <c r="B53" s="5" t="s">
        <v>9</v>
      </c>
      <c r="C53" s="23" t="s">
        <v>21</v>
      </c>
      <c r="D53" s="42" t="s">
        <v>42</v>
      </c>
      <c r="E53" s="8" t="s">
        <v>46</v>
      </c>
      <c r="F53" s="6">
        <v>2</v>
      </c>
      <c r="G53" s="32"/>
      <c r="H53" s="9"/>
      <c r="I53" s="61"/>
    </row>
    <row r="54" spans="2:9" x14ac:dyDescent="0.3">
      <c r="B54" s="5" t="s">
        <v>9</v>
      </c>
      <c r="C54" s="23" t="s">
        <v>21</v>
      </c>
      <c r="D54" s="42" t="s">
        <v>43</v>
      </c>
      <c r="E54" s="8" t="s">
        <v>47</v>
      </c>
      <c r="F54" s="6">
        <v>2</v>
      </c>
      <c r="G54" s="32"/>
      <c r="H54" s="9"/>
      <c r="I54" s="61"/>
    </row>
    <row r="55" spans="2:9" x14ac:dyDescent="0.3">
      <c r="B55" s="5" t="s">
        <v>9</v>
      </c>
      <c r="C55" s="23" t="s">
        <v>21</v>
      </c>
      <c r="D55" s="44" t="s">
        <v>70</v>
      </c>
      <c r="E55" s="42" t="s">
        <v>71</v>
      </c>
      <c r="F55" s="6">
        <v>1</v>
      </c>
      <c r="G55" s="32"/>
      <c r="H55" s="9"/>
      <c r="I55" s="61" t="s">
        <v>112</v>
      </c>
    </row>
    <row r="56" spans="2:9" x14ac:dyDescent="0.3">
      <c r="B56" s="5" t="s">
        <v>9</v>
      </c>
      <c r="C56" s="23" t="s">
        <v>21</v>
      </c>
      <c r="D56" s="44" t="s">
        <v>54</v>
      </c>
      <c r="E56" s="42" t="s">
        <v>72</v>
      </c>
      <c r="F56" s="6">
        <v>2</v>
      </c>
      <c r="G56" s="32"/>
      <c r="H56" s="9"/>
      <c r="I56" s="61"/>
    </row>
    <row r="57" spans="2:9" x14ac:dyDescent="0.3">
      <c r="B57" s="5" t="s">
        <v>9</v>
      </c>
      <c r="C57" s="23" t="s">
        <v>21</v>
      </c>
      <c r="D57" s="44" t="s">
        <v>50</v>
      </c>
      <c r="E57" s="42" t="s">
        <v>52</v>
      </c>
      <c r="F57" s="6">
        <v>2</v>
      </c>
      <c r="G57" s="32"/>
      <c r="H57" s="9"/>
      <c r="I57" s="46" t="s">
        <v>111</v>
      </c>
    </row>
    <row r="58" spans="2:9" x14ac:dyDescent="0.3">
      <c r="B58" s="5" t="s">
        <v>75</v>
      </c>
      <c r="C58" s="23" t="s">
        <v>21</v>
      </c>
      <c r="D58" s="44" t="s">
        <v>84</v>
      </c>
      <c r="E58" s="42" t="s">
        <v>87</v>
      </c>
      <c r="F58" s="6">
        <v>1</v>
      </c>
      <c r="G58" s="32"/>
      <c r="H58" s="9"/>
      <c r="I58" s="46" t="s">
        <v>110</v>
      </c>
    </row>
    <row r="59" spans="2:9" x14ac:dyDescent="0.3">
      <c r="B59" s="5" t="s">
        <v>9</v>
      </c>
      <c r="C59" s="23" t="s">
        <v>21</v>
      </c>
      <c r="D59" s="44" t="s">
        <v>51</v>
      </c>
      <c r="E59" s="42" t="s">
        <v>53</v>
      </c>
      <c r="F59" s="6">
        <v>1</v>
      </c>
      <c r="G59" s="32"/>
      <c r="H59" s="9"/>
      <c r="I59" s="46" t="s">
        <v>109</v>
      </c>
    </row>
    <row r="60" spans="2:9" x14ac:dyDescent="0.3">
      <c r="B60" s="5" t="s">
        <v>9</v>
      </c>
      <c r="C60" s="23" t="s">
        <v>21</v>
      </c>
      <c r="D60" s="44" t="s">
        <v>62</v>
      </c>
      <c r="E60" s="42" t="s">
        <v>63</v>
      </c>
      <c r="F60" s="6">
        <v>1</v>
      </c>
      <c r="G60" s="32"/>
      <c r="H60" s="9"/>
      <c r="I60" s="61" t="s">
        <v>108</v>
      </c>
    </row>
    <row r="61" spans="2:9" x14ac:dyDescent="0.3">
      <c r="B61" s="5" t="s">
        <v>90</v>
      </c>
      <c r="C61" s="23" t="s">
        <v>21</v>
      </c>
      <c r="D61" s="44" t="s">
        <v>91</v>
      </c>
      <c r="E61" s="42" t="s">
        <v>97</v>
      </c>
      <c r="F61" s="6">
        <v>1</v>
      </c>
      <c r="G61" s="32"/>
      <c r="H61" s="9"/>
      <c r="I61" s="61"/>
    </row>
    <row r="62" spans="2:9" x14ac:dyDescent="0.3">
      <c r="B62" s="5" t="s">
        <v>9</v>
      </c>
      <c r="C62" s="23" t="s">
        <v>21</v>
      </c>
      <c r="D62" s="44" t="s">
        <v>49</v>
      </c>
      <c r="E62" s="42" t="s">
        <v>48</v>
      </c>
      <c r="F62" s="6">
        <v>1</v>
      </c>
      <c r="G62" s="32"/>
      <c r="H62" s="9"/>
      <c r="I62" s="46" t="s">
        <v>107</v>
      </c>
    </row>
    <row r="63" spans="2:9" x14ac:dyDescent="0.3">
      <c r="B63" s="5" t="s">
        <v>9</v>
      </c>
      <c r="C63" s="23" t="s">
        <v>21</v>
      </c>
      <c r="D63" s="42" t="s">
        <v>31</v>
      </c>
      <c r="E63" s="8" t="s">
        <v>79</v>
      </c>
      <c r="F63" s="6">
        <v>2</v>
      </c>
      <c r="G63" s="32"/>
      <c r="H63" s="9"/>
      <c r="I63" s="61" t="s">
        <v>106</v>
      </c>
    </row>
    <row r="64" spans="2:9" x14ac:dyDescent="0.3">
      <c r="B64" s="5" t="s">
        <v>75</v>
      </c>
      <c r="C64" s="23" t="s">
        <v>21</v>
      </c>
      <c r="D64" s="42" t="s">
        <v>78</v>
      </c>
      <c r="E64" s="8" t="s">
        <v>80</v>
      </c>
      <c r="F64" s="6">
        <v>1</v>
      </c>
      <c r="G64" s="32"/>
      <c r="H64" s="9"/>
      <c r="I64" s="61"/>
    </row>
    <row r="65" spans="2:9" x14ac:dyDescent="0.3">
      <c r="B65" s="5" t="s">
        <v>90</v>
      </c>
      <c r="C65" s="23" t="s">
        <v>21</v>
      </c>
      <c r="D65" s="44" t="s">
        <v>95</v>
      </c>
      <c r="E65" s="42" t="s">
        <v>101</v>
      </c>
      <c r="F65" s="6">
        <v>2</v>
      </c>
      <c r="G65" s="32"/>
      <c r="H65" s="9">
        <v>120</v>
      </c>
      <c r="I65" s="46" t="s">
        <v>105</v>
      </c>
    </row>
    <row r="66" spans="2:9" x14ac:dyDescent="0.3">
      <c r="B66" s="5" t="s">
        <v>10</v>
      </c>
      <c r="C66" s="45" t="s">
        <v>8</v>
      </c>
      <c r="D66" s="44" t="s">
        <v>8</v>
      </c>
      <c r="E66" s="27" t="s">
        <v>144</v>
      </c>
      <c r="F66" s="6">
        <v>3</v>
      </c>
      <c r="G66" s="32">
        <v>7</v>
      </c>
      <c r="H66" s="9">
        <f t="shared" ref="H66" si="3">F66*G66</f>
        <v>21</v>
      </c>
      <c r="I66" s="46"/>
    </row>
    <row r="67" spans="2:9" ht="15" thickBot="1" x14ac:dyDescent="0.35">
      <c r="B67" s="15"/>
      <c r="C67" s="25"/>
      <c r="D67" s="17"/>
      <c r="E67" s="29"/>
      <c r="F67" s="16"/>
      <c r="G67" s="25"/>
      <c r="H67" s="18">
        <f>SUM(H32:H66)</f>
        <v>141</v>
      </c>
      <c r="I67" s="35"/>
    </row>
    <row r="68" spans="2:9" s="10" customFormat="1" ht="4.95" customHeight="1" thickBot="1" x14ac:dyDescent="0.35">
      <c r="B68" s="58"/>
      <c r="C68" s="59"/>
      <c r="D68" s="59"/>
      <c r="E68" s="59"/>
      <c r="F68" s="59"/>
      <c r="G68" s="59"/>
      <c r="H68" s="59"/>
      <c r="I68" s="60"/>
    </row>
    <row r="69" spans="2:9" x14ac:dyDescent="0.3">
      <c r="B69" s="11" t="s">
        <v>6</v>
      </c>
      <c r="C69" s="24"/>
      <c r="D69" s="13"/>
      <c r="E69" s="28" t="s">
        <v>159</v>
      </c>
      <c r="F69" s="12">
        <v>1</v>
      </c>
      <c r="G69" s="31">
        <v>27</v>
      </c>
      <c r="H69" s="40">
        <f>F69*G69</f>
        <v>27</v>
      </c>
      <c r="I69" s="36"/>
    </row>
    <row r="70" spans="2:9" x14ac:dyDescent="0.3">
      <c r="B70" s="5" t="s">
        <v>6</v>
      </c>
      <c r="C70" s="23"/>
      <c r="D70" s="8"/>
      <c r="E70" s="27" t="s">
        <v>158</v>
      </c>
      <c r="F70" s="6">
        <v>2</v>
      </c>
      <c r="G70" s="32">
        <v>27</v>
      </c>
      <c r="H70" s="9">
        <f>F70*G70</f>
        <v>54</v>
      </c>
      <c r="I70" s="37" t="s">
        <v>161</v>
      </c>
    </row>
    <row r="71" spans="2:9" x14ac:dyDescent="0.3">
      <c r="B71" s="5" t="s">
        <v>6</v>
      </c>
      <c r="C71" s="23"/>
      <c r="D71" s="8"/>
      <c r="E71" s="27" t="s">
        <v>165</v>
      </c>
      <c r="F71" s="6">
        <v>4</v>
      </c>
      <c r="G71" s="32">
        <v>5</v>
      </c>
      <c r="H71" s="9">
        <f>F71*G71</f>
        <v>20</v>
      </c>
      <c r="I71" s="37"/>
    </row>
    <row r="72" spans="2:9" x14ac:dyDescent="0.3">
      <c r="B72" s="5" t="s">
        <v>6</v>
      </c>
      <c r="C72" s="23"/>
      <c r="D72" s="8"/>
      <c r="E72" s="27" t="s">
        <v>166</v>
      </c>
      <c r="F72" s="6">
        <v>1</v>
      </c>
      <c r="G72" s="32">
        <v>10</v>
      </c>
      <c r="H72" s="9">
        <f t="shared" ref="H72:H73" si="4">F72*G72</f>
        <v>10</v>
      </c>
      <c r="I72" s="37"/>
    </row>
    <row r="73" spans="2:9" x14ac:dyDescent="0.3">
      <c r="B73" s="5" t="s">
        <v>6</v>
      </c>
      <c r="C73" s="23"/>
      <c r="D73" s="8"/>
      <c r="E73" s="27" t="s">
        <v>167</v>
      </c>
      <c r="F73" s="6">
        <v>1</v>
      </c>
      <c r="G73" s="32">
        <v>15</v>
      </c>
      <c r="H73" s="9">
        <f t="shared" si="4"/>
        <v>15</v>
      </c>
      <c r="I73" s="37"/>
    </row>
    <row r="74" spans="2:9" x14ac:dyDescent="0.3">
      <c r="B74" s="5" t="s">
        <v>6</v>
      </c>
      <c r="C74" s="23"/>
      <c r="D74" s="8"/>
      <c r="E74" s="27" t="s">
        <v>162</v>
      </c>
      <c r="F74" s="6">
        <v>1</v>
      </c>
      <c r="G74" s="32">
        <v>14</v>
      </c>
      <c r="H74" s="9">
        <f t="shared" ref="H74:H75" si="5">F74*G74</f>
        <v>14</v>
      </c>
      <c r="I74" s="37" t="s">
        <v>160</v>
      </c>
    </row>
    <row r="75" spans="2:9" x14ac:dyDescent="0.3">
      <c r="B75" s="5" t="s">
        <v>6</v>
      </c>
      <c r="C75" s="23" t="s">
        <v>21</v>
      </c>
      <c r="D75" s="44" t="s">
        <v>163</v>
      </c>
      <c r="E75" s="27" t="s">
        <v>164</v>
      </c>
      <c r="F75" s="6">
        <v>1</v>
      </c>
      <c r="G75" s="32">
        <v>1</v>
      </c>
      <c r="H75" s="9">
        <f t="shared" si="5"/>
        <v>1</v>
      </c>
      <c r="I75" s="37"/>
    </row>
    <row r="76" spans="2:9" x14ac:dyDescent="0.3">
      <c r="B76" s="5" t="s">
        <v>6</v>
      </c>
      <c r="C76" s="23"/>
      <c r="D76" s="8"/>
      <c r="E76" s="27" t="s">
        <v>168</v>
      </c>
      <c r="F76" s="6">
        <v>1</v>
      </c>
      <c r="G76" s="32">
        <v>19</v>
      </c>
      <c r="H76" s="9">
        <f t="shared" ref="H76" si="6">F76*G76</f>
        <v>19</v>
      </c>
      <c r="I76" s="37"/>
    </row>
    <row r="77" spans="2:9" ht="15" thickBot="1" x14ac:dyDescent="0.35">
      <c r="B77" s="15"/>
      <c r="C77" s="25"/>
      <c r="D77" s="17"/>
      <c r="E77" s="29"/>
      <c r="F77" s="16"/>
      <c r="G77" s="25"/>
      <c r="H77" s="18">
        <f>SUM(H69:H76)</f>
        <v>160</v>
      </c>
      <c r="I77" s="35"/>
    </row>
    <row r="78" spans="2:9" ht="4.95" customHeight="1" thickBot="1" x14ac:dyDescent="0.35">
      <c r="B78" s="55"/>
      <c r="C78" s="56"/>
      <c r="D78" s="56"/>
      <c r="E78" s="56"/>
      <c r="F78" s="56"/>
      <c r="G78" s="56"/>
      <c r="H78" s="56"/>
      <c r="I78" s="57"/>
    </row>
    <row r="79" spans="2:9" x14ac:dyDescent="0.3">
      <c r="B79" s="11" t="s">
        <v>7</v>
      </c>
      <c r="C79" s="24"/>
      <c r="D79" s="13" t="s">
        <v>126</v>
      </c>
      <c r="E79" s="28" t="s">
        <v>143</v>
      </c>
      <c r="F79" s="12">
        <v>2</v>
      </c>
      <c r="G79" s="31"/>
      <c r="H79" s="14"/>
      <c r="I79" s="34"/>
    </row>
    <row r="80" spans="2:9" x14ac:dyDescent="0.3">
      <c r="B80" s="5" t="s">
        <v>7</v>
      </c>
      <c r="C80" s="23"/>
      <c r="D80" s="8" t="s">
        <v>127</v>
      </c>
      <c r="E80" s="27" t="s">
        <v>142</v>
      </c>
      <c r="F80" s="6">
        <v>2</v>
      </c>
      <c r="G80" s="32"/>
      <c r="H80" s="9"/>
      <c r="I80" s="33"/>
    </row>
    <row r="81" spans="2:9" x14ac:dyDescent="0.3">
      <c r="B81" s="5" t="s">
        <v>7</v>
      </c>
      <c r="C81" s="23"/>
      <c r="D81" s="8" t="s">
        <v>128</v>
      </c>
      <c r="E81" s="27" t="s">
        <v>141</v>
      </c>
      <c r="F81" s="6">
        <v>4</v>
      </c>
      <c r="G81" s="32"/>
      <c r="H81" s="9"/>
      <c r="I81" s="33"/>
    </row>
    <row r="82" spans="2:9" x14ac:dyDescent="0.3">
      <c r="B82" s="5" t="s">
        <v>7</v>
      </c>
      <c r="C82" s="23"/>
      <c r="D82" s="8" t="s">
        <v>129</v>
      </c>
      <c r="E82" s="27" t="s">
        <v>140</v>
      </c>
      <c r="F82" s="6">
        <v>4</v>
      </c>
      <c r="G82" s="32"/>
      <c r="H82" s="9"/>
      <c r="I82" s="33"/>
    </row>
    <row r="83" spans="2:9" x14ac:dyDescent="0.3">
      <c r="B83" s="5" t="s">
        <v>7</v>
      </c>
      <c r="C83" s="23"/>
      <c r="D83" s="8" t="s">
        <v>130</v>
      </c>
      <c r="E83" s="27" t="s">
        <v>139</v>
      </c>
      <c r="F83" s="6">
        <v>2</v>
      </c>
      <c r="G83" s="32"/>
      <c r="H83" s="9"/>
      <c r="I83" s="33"/>
    </row>
    <row r="84" spans="2:9" x14ac:dyDescent="0.3">
      <c r="B84" s="5" t="s">
        <v>7</v>
      </c>
      <c r="C84" s="23"/>
      <c r="D84" s="8" t="s">
        <v>131</v>
      </c>
      <c r="E84" s="27" t="s">
        <v>138</v>
      </c>
      <c r="F84" s="6">
        <v>2</v>
      </c>
      <c r="G84" s="32"/>
      <c r="H84" s="9"/>
      <c r="I84" s="33"/>
    </row>
    <row r="85" spans="2:9" x14ac:dyDescent="0.3">
      <c r="B85" s="5" t="s">
        <v>7</v>
      </c>
      <c r="C85" s="23"/>
      <c r="D85" s="8" t="s">
        <v>132</v>
      </c>
      <c r="E85" s="27" t="s">
        <v>135</v>
      </c>
      <c r="F85" s="6">
        <v>4</v>
      </c>
      <c r="G85" s="32"/>
      <c r="H85" s="9"/>
      <c r="I85" s="33"/>
    </row>
    <row r="86" spans="2:9" x14ac:dyDescent="0.3">
      <c r="B86" s="5" t="s">
        <v>7</v>
      </c>
      <c r="C86" s="23"/>
      <c r="D86" s="8" t="s">
        <v>133</v>
      </c>
      <c r="E86" s="27" t="s">
        <v>136</v>
      </c>
      <c r="F86" s="6">
        <v>4</v>
      </c>
      <c r="G86" s="32"/>
      <c r="H86" s="9"/>
      <c r="I86" s="33"/>
    </row>
    <row r="87" spans="2:9" x14ac:dyDescent="0.3">
      <c r="B87" s="5" t="s">
        <v>7</v>
      </c>
      <c r="C87" s="23"/>
      <c r="D87" s="8" t="s">
        <v>134</v>
      </c>
      <c r="E87" s="27" t="s">
        <v>137</v>
      </c>
      <c r="F87" s="6">
        <v>4</v>
      </c>
      <c r="G87" s="32"/>
      <c r="H87" s="9">
        <v>20</v>
      </c>
      <c r="I87" s="46" t="s">
        <v>155</v>
      </c>
    </row>
    <row r="88" spans="2:9" ht="15" thickBot="1" x14ac:dyDescent="0.35">
      <c r="B88" s="15"/>
      <c r="C88" s="25"/>
      <c r="D88" s="17"/>
      <c r="E88" s="29"/>
      <c r="F88" s="16"/>
      <c r="G88" s="25"/>
      <c r="H88" s="18">
        <f>SUM(H79:H87)</f>
        <v>20</v>
      </c>
      <c r="I88" s="53"/>
    </row>
    <row r="89" spans="2:9" ht="4.95" customHeight="1" thickBot="1" x14ac:dyDescent="0.35">
      <c r="B89" s="55"/>
      <c r="C89" s="56"/>
      <c r="D89" s="56"/>
      <c r="E89" s="56"/>
      <c r="F89" s="56"/>
      <c r="G89" s="56"/>
      <c r="H89" s="56"/>
      <c r="I89" s="57"/>
    </row>
    <row r="90" spans="2:9" ht="16.2" thickBot="1" x14ac:dyDescent="0.35">
      <c r="B90" s="19"/>
      <c r="C90" s="26"/>
      <c r="D90" s="21"/>
      <c r="E90" s="30"/>
      <c r="F90" s="20"/>
      <c r="G90" s="26" t="s">
        <v>11</v>
      </c>
      <c r="H90" s="22">
        <f>H88+H77+H67+H30+H20</f>
        <v>848</v>
      </c>
      <c r="I90" s="54" t="s">
        <v>169</v>
      </c>
    </row>
  </sheetData>
  <mergeCells count="19">
    <mergeCell ref="G2:H2"/>
    <mergeCell ref="G3:H3"/>
    <mergeCell ref="G4:H5"/>
    <mergeCell ref="I4:I5"/>
    <mergeCell ref="D3:D5"/>
    <mergeCell ref="E3:F5"/>
    <mergeCell ref="E2:F2"/>
    <mergeCell ref="B2:C5"/>
    <mergeCell ref="B89:I89"/>
    <mergeCell ref="B8:I8"/>
    <mergeCell ref="B21:I21"/>
    <mergeCell ref="B31:I31"/>
    <mergeCell ref="B68:I68"/>
    <mergeCell ref="B78:I78"/>
    <mergeCell ref="I63:I64"/>
    <mergeCell ref="I60:I61"/>
    <mergeCell ref="I55:I56"/>
    <mergeCell ref="I52:I54"/>
    <mergeCell ref="I33:I51"/>
  </mergeCells>
  <hyperlinks>
    <hyperlink ref="I9" r:id="rId1"/>
    <hyperlink ref="I13" r:id="rId2"/>
    <hyperlink ref="I18" r:id="rId3"/>
    <hyperlink ref="I19" r:id="rId4" location="position=44&amp;search_layout=stack&amp;type=item&amp;tracking_id=c38c748d-af43-45a1-921c-7d70294b8ec0"/>
  </hyperlinks>
  <pageMargins left="0.25" right="0.25" top="0.75" bottom="0.75" header="0.3" footer="0.3"/>
  <pageSetup paperSize="9" scale="70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SHR-3.3 BOM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Chauvin</dc:creator>
  <cp:lastModifiedBy>Yann Chauvin</cp:lastModifiedBy>
  <cp:lastPrinted>2022-04-01T16:08:07Z</cp:lastPrinted>
  <dcterms:created xsi:type="dcterms:W3CDTF">2021-07-29T12:15:57Z</dcterms:created>
  <dcterms:modified xsi:type="dcterms:W3CDTF">2023-04-27T11:34:17Z</dcterms:modified>
</cp:coreProperties>
</file>